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rojects\11201431_Zandmotor_monitoring\2_Data\Schelpdieren_lagune\"/>
    </mc:Choice>
  </mc:AlternateContent>
  <xr:revisionPtr revIDLastSave="0" documentId="13_ncr:1_{CEDD6AC7-E49E-4EB0-93D9-0C8C64860BD2}" xr6:coauthVersionLast="46" xr6:coauthVersionMax="46" xr10:uidLastSave="{00000000-0000-0000-0000-000000000000}"/>
  <bookViews>
    <workbookView xWindow="4425" yWindow="3465" windowWidth="28080" windowHeight="15885" xr2:uid="{3B9C22CD-1A14-4C1E-8953-71858538C6BA}"/>
  </bookViews>
  <sheets>
    <sheet name="DATA_per_surve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G17" i="1" l="1"/>
  <c r="BG16" i="1"/>
  <c r="BG15" i="1"/>
  <c r="BG4" i="1" s="1"/>
  <c r="BF17" i="1"/>
  <c r="BF16" i="1"/>
  <c r="BF15" i="1"/>
  <c r="BF4" i="1" s="1"/>
  <c r="BE17" i="1"/>
  <c r="BE16" i="1"/>
  <c r="BE15" i="1"/>
  <c r="BD17" i="1"/>
  <c r="BD16" i="1"/>
  <c r="BD15" i="1"/>
  <c r="BC17" i="1"/>
  <c r="BC16" i="1"/>
  <c r="BC15" i="1"/>
  <c r="BC4" i="1" s="1"/>
  <c r="BB17" i="1"/>
  <c r="BB16" i="1"/>
  <c r="BB15" i="1"/>
  <c r="BB4" i="1" s="1"/>
  <c r="BA17" i="1"/>
  <c r="BA16" i="1"/>
  <c r="BA15" i="1"/>
  <c r="AZ17" i="1"/>
  <c r="AZ16" i="1"/>
  <c r="AZ15" i="1"/>
  <c r="AY17" i="1"/>
  <c r="AY16" i="1"/>
  <c r="AY15" i="1"/>
  <c r="AX17" i="1"/>
  <c r="AX16" i="1"/>
  <c r="AX15" i="1"/>
  <c r="BH12" i="1"/>
  <c r="BH11" i="1"/>
  <c r="BH10" i="1"/>
  <c r="BH9" i="1"/>
  <c r="BH8" i="1"/>
  <c r="BH7" i="1"/>
  <c r="BH6" i="1"/>
  <c r="BH5" i="1"/>
  <c r="AZ4" i="1" l="1"/>
  <c r="BD4" i="1"/>
  <c r="AY4" i="1"/>
  <c r="BA4" i="1"/>
  <c r="BE4" i="1"/>
  <c r="AX4" i="1"/>
  <c r="D17" i="1" l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C17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C16" i="1"/>
  <c r="D15" i="1"/>
  <c r="E15" i="1"/>
  <c r="E4" i="1" s="1"/>
  <c r="F15" i="1"/>
  <c r="G15" i="1"/>
  <c r="H15" i="1"/>
  <c r="I15" i="1"/>
  <c r="I4" i="1" s="1"/>
  <c r="J15" i="1"/>
  <c r="K15" i="1"/>
  <c r="L15" i="1"/>
  <c r="M15" i="1"/>
  <c r="M4" i="1" s="1"/>
  <c r="N15" i="1"/>
  <c r="O15" i="1"/>
  <c r="P15" i="1"/>
  <c r="Q15" i="1"/>
  <c r="Q4" i="1" s="1"/>
  <c r="R15" i="1"/>
  <c r="S15" i="1"/>
  <c r="T15" i="1"/>
  <c r="U15" i="1"/>
  <c r="U4" i="1" s="1"/>
  <c r="V15" i="1"/>
  <c r="W15" i="1"/>
  <c r="X15" i="1"/>
  <c r="Y15" i="1"/>
  <c r="Y4" i="1" s="1"/>
  <c r="Z15" i="1"/>
  <c r="AA15" i="1"/>
  <c r="AB15" i="1"/>
  <c r="AC15" i="1"/>
  <c r="AC4" i="1" s="1"/>
  <c r="AD15" i="1"/>
  <c r="AE15" i="1"/>
  <c r="AF15" i="1"/>
  <c r="AG15" i="1"/>
  <c r="AG4" i="1" s="1"/>
  <c r="AH15" i="1"/>
  <c r="AI15" i="1"/>
  <c r="AJ15" i="1"/>
  <c r="AK15" i="1"/>
  <c r="AK4" i="1" s="1"/>
  <c r="AL15" i="1"/>
  <c r="AM15" i="1"/>
  <c r="AN15" i="1"/>
  <c r="AO15" i="1"/>
  <c r="AO4" i="1" s="1"/>
  <c r="AP15" i="1"/>
  <c r="AQ15" i="1"/>
  <c r="AR15" i="1"/>
  <c r="AS15" i="1"/>
  <c r="AS4" i="1" s="1"/>
  <c r="AT15" i="1"/>
  <c r="AU15" i="1"/>
  <c r="AV15" i="1"/>
  <c r="AW15" i="1"/>
  <c r="AW4" i="1" s="1"/>
  <c r="C15" i="1"/>
  <c r="C14" i="1"/>
  <c r="AN4" i="1" l="1"/>
  <c r="AF4" i="1"/>
  <c r="X4" i="1"/>
  <c r="P4" i="1"/>
  <c r="H4" i="1"/>
  <c r="AU4" i="1"/>
  <c r="AQ4" i="1"/>
  <c r="AM4" i="1"/>
  <c r="AI4" i="1"/>
  <c r="AE4" i="1"/>
  <c r="AA4" i="1"/>
  <c r="W4" i="1"/>
  <c r="S4" i="1"/>
  <c r="O4" i="1"/>
  <c r="K4" i="1"/>
  <c r="G4" i="1"/>
  <c r="AV4" i="1"/>
  <c r="AR4" i="1"/>
  <c r="AJ4" i="1"/>
  <c r="AB4" i="1"/>
  <c r="T4" i="1"/>
  <c r="L4" i="1"/>
  <c r="D4" i="1"/>
  <c r="AT4" i="1"/>
  <c r="AP4" i="1"/>
  <c r="AL4" i="1"/>
  <c r="AH4" i="1"/>
  <c r="AD4" i="1"/>
  <c r="Z4" i="1"/>
  <c r="V4" i="1"/>
  <c r="R4" i="1"/>
  <c r="N4" i="1"/>
  <c r="J4" i="1"/>
  <c r="F4" i="1"/>
  <c r="C4" i="1"/>
</calcChain>
</file>

<file path=xl/sharedStrings.xml><?xml version="1.0" encoding="utf-8"?>
<sst xmlns="http://schemas.openxmlformats.org/spreadsheetml/2006/main" count="104" uniqueCount="88">
  <si>
    <t>blauw=winter</t>
  </si>
  <si>
    <t>oranje=zomer</t>
  </si>
  <si>
    <t>aantallen doubletten levend/zeer vers/vers  (n=)</t>
  </si>
  <si>
    <t>2012 03 30</t>
  </si>
  <si>
    <t>2012 04 27</t>
  </si>
  <si>
    <t>2013 04 14</t>
  </si>
  <si>
    <t>2014 04 27</t>
  </si>
  <si>
    <t>2014 08 09</t>
  </si>
  <si>
    <t>2014 08 24</t>
  </si>
  <si>
    <t>2014 12 14</t>
  </si>
  <si>
    <t>2015 02 05</t>
  </si>
  <si>
    <t>2015 04 12</t>
  </si>
  <si>
    <t>2015 10 15</t>
  </si>
  <si>
    <t>2015 12 18</t>
  </si>
  <si>
    <t>2016 02 02</t>
  </si>
  <si>
    <t>2016 03 16</t>
  </si>
  <si>
    <t>2016 03 27</t>
  </si>
  <si>
    <t>2016 09 11</t>
  </si>
  <si>
    <t>2017 04 11</t>
  </si>
  <si>
    <t>2017 10 07</t>
  </si>
  <si>
    <t>2017 10 12</t>
  </si>
  <si>
    <t>2017 11 17</t>
  </si>
  <si>
    <t>2018 01 12</t>
  </si>
  <si>
    <t>2018 03 18</t>
  </si>
  <si>
    <t>2018 08 28</t>
  </si>
  <si>
    <t>2018 11 03</t>
  </si>
  <si>
    <t>2019 01 09</t>
  </si>
  <si>
    <t>2019 02 08</t>
  </si>
  <si>
    <t>2019 03 13</t>
  </si>
  <si>
    <t>2019 04 10</t>
  </si>
  <si>
    <t>2019 07 07</t>
  </si>
  <si>
    <t>2019 12 01</t>
  </si>
  <si>
    <t>2020 01 15</t>
  </si>
  <si>
    <t>2020 02 03</t>
  </si>
  <si>
    <t>2020 03 01</t>
  </si>
  <si>
    <t>2020 03 20</t>
  </si>
  <si>
    <t>2020 04 05</t>
  </si>
  <si>
    <t>2020 04 19</t>
  </si>
  <si>
    <t>2020 05 05</t>
  </si>
  <si>
    <t>2020 05 19</t>
  </si>
  <si>
    <t>2020 05 26</t>
  </si>
  <si>
    <t>2020 06 08</t>
  </si>
  <si>
    <t>2020 06 16</t>
  </si>
  <si>
    <t>2020 06 23</t>
  </si>
  <si>
    <t>2020 07 19</t>
  </si>
  <si>
    <t>2020 07 30</t>
  </si>
  <si>
    <t>2020 10 18</t>
  </si>
  <si>
    <t>2020 11 08</t>
  </si>
  <si>
    <t>2020 12 20</t>
  </si>
  <si>
    <t>2020 12 31</t>
  </si>
  <si>
    <t>2021 01 23</t>
  </si>
  <si>
    <t>totaal</t>
  </si>
  <si>
    <t>Limecola balthica</t>
  </si>
  <si>
    <t>Cerastoderma edule</t>
  </si>
  <si>
    <t>Amerikaanse zwaarschede</t>
  </si>
  <si>
    <t>Ensis leei</t>
  </si>
  <si>
    <t>Mya arenaria</t>
  </si>
  <si>
    <t>Ruditapes philipinarium</t>
  </si>
  <si>
    <t>Scrobicularia plana</t>
  </si>
  <si>
    <t>Lutraria lutraria</t>
  </si>
  <si>
    <t>Spisula subtruncata</t>
  </si>
  <si>
    <t>jaar</t>
  </si>
  <si>
    <t>total</t>
  </si>
  <si>
    <t># surveys</t>
  </si>
  <si>
    <t>2021 02 19</t>
  </si>
  <si>
    <t>2021 03 14</t>
  </si>
  <si>
    <t>nonnetje</t>
  </si>
  <si>
    <t>kokkel</t>
  </si>
  <si>
    <t>strandgaper</t>
  </si>
  <si>
    <t>Filipijnse tapijtschelp</t>
  </si>
  <si>
    <t>platte slijkgaper</t>
  </si>
  <si>
    <t>otterschelp</t>
  </si>
  <si>
    <t>halfgeknotte strandschelp</t>
  </si>
  <si>
    <t>2021 04 09</t>
  </si>
  <si>
    <t>2021 04 25</t>
  </si>
  <si>
    <t>2021 05 24</t>
  </si>
  <si>
    <t xml:space="preserve">2021 07 04 </t>
  </si>
  <si>
    <t>2021 07 30</t>
  </si>
  <si>
    <t xml:space="preserve">2021 08 28 </t>
  </si>
  <si>
    <t>2021 09 25</t>
  </si>
  <si>
    <t>baltic clam (Limecola balthica)</t>
  </si>
  <si>
    <t>cockle (Cerastoderma edule)</t>
  </si>
  <si>
    <t>razor clam (Ensis leei)</t>
  </si>
  <si>
    <t>sand gaper (Mya arenaria)</t>
  </si>
  <si>
    <t>Manila clam (Ruditapes philippinarum)</t>
  </si>
  <si>
    <t>peppery furrow shell (Scrobicularia plana)</t>
  </si>
  <si>
    <t>otter shell (Lutraria lutraria)</t>
  </si>
  <si>
    <t>cut through shell (Spisula subtruncata)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</si>
</sst>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/>
    <xf numFmtId="0" fontId="0" fillId="2" borderId="0" xfId="0" applyFill="1"/>
    <xf numFmtId="0" fontId="0" fillId="3" borderId="0" xfId="0" applyFill="1" applyAlignment="1">
      <alignment horizontal="left"/>
    </xf>
    <xf numFmtId="0" fontId="0" fillId="3" borderId="0" xfId="0" applyFill="1"/>
    <xf numFmtId="0" fontId="0" fillId="0" borderId="0" xfId="0" applyAlignment="1">
      <alignment textRotation="90"/>
    </xf>
    <xf numFmtId="0" fontId="0" fillId="0" borderId="0" xfId="0" applyFill="1" applyAlignment="1">
      <alignment textRotation="90"/>
    </xf>
    <xf numFmtId="164" fontId="0" fillId="0" borderId="0" xfId="0" applyNumberFormat="1"/>
    <xf numFmtId="0" fontId="1" fillId="0" borderId="0" xfId="0" applyFont="1"/>
    <xf numFmtId="1" fontId="0" fillId="0" borderId="0" xfId="0" applyNumberFormat="1"/>
    <xf numFmtId="1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750A2-8900-4D47-BA3E-775F47C9424F}">
  <dimension ref="A1:BO33"/>
  <sheetViews>
    <sheetView tabSelected="1" zoomScale="85" zoomScaleNormal="85" workbookViewId="0">
      <selection activeCell="B23" sqref="B23"/>
    </sheetView>
  </sheetViews>
  <sheetFormatPr defaultRowHeight="15" x14ac:dyDescent="0.25"/>
  <cols>
    <col min="1" max="1" width="24.28515625" customWidth="1"/>
    <col min="2" max="2" width="28" customWidth="1"/>
    <col min="3" max="59" width="4.85546875" customWidth="1"/>
    <col min="60" max="60" width="6.5703125" customWidth="1"/>
    <col min="61" max="62" width="3.7109375" customWidth="1"/>
  </cols>
  <sheetData>
    <row r="1" spans="1:67" x14ac:dyDescent="0.25">
      <c r="B1" s="1"/>
      <c r="P1" s="2"/>
      <c r="W1" s="2"/>
    </row>
    <row r="2" spans="1:67" x14ac:dyDescent="0.25">
      <c r="A2" s="3" t="s">
        <v>0</v>
      </c>
      <c r="B2" s="4" t="s">
        <v>1</v>
      </c>
      <c r="C2" s="3"/>
      <c r="D2" s="3"/>
      <c r="E2" s="3"/>
      <c r="F2" s="3"/>
      <c r="G2" s="5"/>
      <c r="H2" s="5"/>
      <c r="I2" s="3"/>
      <c r="J2" s="3"/>
      <c r="K2" s="3"/>
      <c r="L2" s="3"/>
      <c r="M2" s="3"/>
      <c r="N2" s="3"/>
      <c r="O2" s="3"/>
      <c r="P2" s="3"/>
      <c r="Q2" s="5"/>
      <c r="R2" s="3"/>
      <c r="S2" s="3"/>
      <c r="T2" s="3"/>
      <c r="U2" s="3"/>
      <c r="V2" s="3"/>
      <c r="W2" s="3"/>
      <c r="X2" s="5"/>
      <c r="Y2" s="3"/>
      <c r="Z2" s="3"/>
      <c r="AA2" s="3"/>
      <c r="AB2" s="3"/>
      <c r="AC2" s="3"/>
      <c r="AD2" s="5"/>
      <c r="AE2" s="3"/>
      <c r="AF2" s="3"/>
      <c r="AG2" s="3"/>
      <c r="AH2" s="3"/>
      <c r="AI2" s="3"/>
      <c r="AJ2" s="3"/>
      <c r="AK2" s="3"/>
      <c r="AL2" s="5"/>
      <c r="AM2" s="5"/>
      <c r="AN2" s="5"/>
      <c r="AO2" s="5"/>
      <c r="AP2" s="5"/>
      <c r="AQ2" s="5"/>
      <c r="AR2" s="5"/>
      <c r="AS2" s="5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</row>
    <row r="3" spans="1:67" ht="54" x14ac:dyDescent="0.25">
      <c r="B3" s="1" t="s">
        <v>2</v>
      </c>
      <c r="C3" s="6" t="s">
        <v>3</v>
      </c>
      <c r="D3" s="6" t="s">
        <v>4</v>
      </c>
      <c r="E3" s="7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7" t="s">
        <v>15</v>
      </c>
      <c r="P3" s="7" t="s">
        <v>16</v>
      </c>
      <c r="Q3" s="6" t="s">
        <v>17</v>
      </c>
      <c r="R3" s="7" t="s">
        <v>18</v>
      </c>
      <c r="S3" s="7" t="s">
        <v>19</v>
      </c>
      <c r="T3" s="7" t="s">
        <v>20</v>
      </c>
      <c r="U3" s="7" t="s">
        <v>21</v>
      </c>
      <c r="V3" s="7" t="s">
        <v>22</v>
      </c>
      <c r="W3" s="7" t="s">
        <v>23</v>
      </c>
      <c r="X3" s="6" t="s">
        <v>24</v>
      </c>
      <c r="Y3" s="7" t="s">
        <v>25</v>
      </c>
      <c r="Z3" s="6" t="s">
        <v>26</v>
      </c>
      <c r="AA3" s="6" t="s">
        <v>27</v>
      </c>
      <c r="AB3" s="6" t="s">
        <v>28</v>
      </c>
      <c r="AC3" s="7" t="s">
        <v>29</v>
      </c>
      <c r="AD3" s="7" t="s">
        <v>30</v>
      </c>
      <c r="AE3" s="7" t="s">
        <v>31</v>
      </c>
      <c r="AF3" s="7" t="s">
        <v>32</v>
      </c>
      <c r="AG3" s="7" t="s">
        <v>33</v>
      </c>
      <c r="AH3" s="7" t="s">
        <v>34</v>
      </c>
      <c r="AI3" s="7" t="s">
        <v>35</v>
      </c>
      <c r="AJ3" s="7" t="s">
        <v>36</v>
      </c>
      <c r="AK3" s="7" t="s">
        <v>37</v>
      </c>
      <c r="AL3" s="7" t="s">
        <v>38</v>
      </c>
      <c r="AM3" s="7" t="s">
        <v>39</v>
      </c>
      <c r="AN3" s="7" t="s">
        <v>40</v>
      </c>
      <c r="AO3" s="6" t="s">
        <v>41</v>
      </c>
      <c r="AP3" s="6" t="s">
        <v>42</v>
      </c>
      <c r="AQ3" s="6" t="s">
        <v>43</v>
      </c>
      <c r="AR3" s="6" t="s">
        <v>44</v>
      </c>
      <c r="AS3" s="6" t="s">
        <v>45</v>
      </c>
      <c r="AT3" s="6" t="s">
        <v>46</v>
      </c>
      <c r="AU3" s="6" t="s">
        <v>47</v>
      </c>
      <c r="AV3" s="6" t="s">
        <v>48</v>
      </c>
      <c r="AW3" s="6" t="s">
        <v>49</v>
      </c>
      <c r="AX3" s="6" t="s">
        <v>50</v>
      </c>
      <c r="AY3" s="6" t="s">
        <v>64</v>
      </c>
      <c r="AZ3" s="6" t="s">
        <v>65</v>
      </c>
      <c r="BA3" s="6" t="s">
        <v>73</v>
      </c>
      <c r="BB3" s="6" t="s">
        <v>74</v>
      </c>
      <c r="BC3" s="6" t="s">
        <v>75</v>
      </c>
      <c r="BD3" s="6" t="s">
        <v>76</v>
      </c>
      <c r="BE3" s="6" t="s">
        <v>77</v>
      </c>
      <c r="BF3" s="6" t="s">
        <v>78</v>
      </c>
      <c r="BG3" s="6" t="s">
        <v>79</v>
      </c>
      <c r="BH3" s="6" t="s">
        <v>51</v>
      </c>
      <c r="BI3" s="6"/>
      <c r="BJ3" s="6"/>
      <c r="BK3" s="6"/>
      <c r="BL3" s="6"/>
      <c r="BM3" s="6"/>
      <c r="BN3" s="6"/>
      <c r="BO3" s="6"/>
    </row>
    <row r="4" spans="1:67" x14ac:dyDescent="0.25">
      <c r="B4" s="1"/>
      <c r="C4" s="11">
        <f t="shared" ref="C4:BG4" si="0">DATE(C15,C16,C17)</f>
        <v>40998</v>
      </c>
      <c r="D4" s="11">
        <f t="shared" si="0"/>
        <v>41026</v>
      </c>
      <c r="E4" s="11">
        <f t="shared" si="0"/>
        <v>41378</v>
      </c>
      <c r="F4" s="11">
        <f t="shared" si="0"/>
        <v>41756</v>
      </c>
      <c r="G4" s="11">
        <f t="shared" si="0"/>
        <v>41860</v>
      </c>
      <c r="H4" s="11">
        <f t="shared" si="0"/>
        <v>41875</v>
      </c>
      <c r="I4" s="11">
        <f t="shared" si="0"/>
        <v>41987</v>
      </c>
      <c r="J4" s="11">
        <f t="shared" si="0"/>
        <v>42040</v>
      </c>
      <c r="K4" s="11">
        <f t="shared" si="0"/>
        <v>42106</v>
      </c>
      <c r="L4" s="11">
        <f t="shared" si="0"/>
        <v>42292</v>
      </c>
      <c r="M4" s="11">
        <f t="shared" si="0"/>
        <v>42356</v>
      </c>
      <c r="N4" s="11">
        <f t="shared" si="0"/>
        <v>42402</v>
      </c>
      <c r="O4" s="11">
        <f t="shared" si="0"/>
        <v>42445</v>
      </c>
      <c r="P4" s="11">
        <f t="shared" si="0"/>
        <v>42456</v>
      </c>
      <c r="Q4" s="11">
        <f t="shared" si="0"/>
        <v>42624</v>
      </c>
      <c r="R4" s="11">
        <f t="shared" si="0"/>
        <v>42836</v>
      </c>
      <c r="S4" s="11">
        <f t="shared" si="0"/>
        <v>43015</v>
      </c>
      <c r="T4" s="11">
        <f t="shared" si="0"/>
        <v>43020</v>
      </c>
      <c r="U4" s="11">
        <f t="shared" si="0"/>
        <v>43056</v>
      </c>
      <c r="V4" s="11">
        <f t="shared" si="0"/>
        <v>43112</v>
      </c>
      <c r="W4" s="11">
        <f t="shared" si="0"/>
        <v>43177</v>
      </c>
      <c r="X4" s="11">
        <f t="shared" si="0"/>
        <v>43340</v>
      </c>
      <c r="Y4" s="11">
        <f t="shared" si="0"/>
        <v>43407</v>
      </c>
      <c r="Z4" s="11">
        <f t="shared" si="0"/>
        <v>43474</v>
      </c>
      <c r="AA4" s="11">
        <f t="shared" si="0"/>
        <v>43504</v>
      </c>
      <c r="AB4" s="11">
        <f t="shared" si="0"/>
        <v>43537</v>
      </c>
      <c r="AC4" s="11">
        <f t="shared" si="0"/>
        <v>43565</v>
      </c>
      <c r="AD4" s="11">
        <f t="shared" si="0"/>
        <v>43653</v>
      </c>
      <c r="AE4" s="11">
        <f t="shared" si="0"/>
        <v>43800</v>
      </c>
      <c r="AF4" s="11">
        <f t="shared" si="0"/>
        <v>43845</v>
      </c>
      <c r="AG4" s="11">
        <f t="shared" si="0"/>
        <v>43864</v>
      </c>
      <c r="AH4" s="11">
        <f t="shared" si="0"/>
        <v>43891</v>
      </c>
      <c r="AI4" s="11">
        <f t="shared" si="0"/>
        <v>43910</v>
      </c>
      <c r="AJ4" s="11">
        <f t="shared" si="0"/>
        <v>43926</v>
      </c>
      <c r="AK4" s="11">
        <f t="shared" si="0"/>
        <v>43940</v>
      </c>
      <c r="AL4" s="11">
        <f t="shared" si="0"/>
        <v>43956</v>
      </c>
      <c r="AM4" s="11">
        <f t="shared" si="0"/>
        <v>43970</v>
      </c>
      <c r="AN4" s="11">
        <f t="shared" si="0"/>
        <v>43977</v>
      </c>
      <c r="AO4" s="11">
        <f t="shared" si="0"/>
        <v>43990</v>
      </c>
      <c r="AP4" s="11">
        <f t="shared" si="0"/>
        <v>43998</v>
      </c>
      <c r="AQ4" s="11">
        <f t="shared" si="0"/>
        <v>44005</v>
      </c>
      <c r="AR4" s="11">
        <f t="shared" si="0"/>
        <v>44031</v>
      </c>
      <c r="AS4" s="11">
        <f t="shared" si="0"/>
        <v>44042</v>
      </c>
      <c r="AT4" s="11">
        <f t="shared" si="0"/>
        <v>44122</v>
      </c>
      <c r="AU4" s="11">
        <f t="shared" si="0"/>
        <v>44143</v>
      </c>
      <c r="AV4" s="11">
        <f t="shared" si="0"/>
        <v>44185</v>
      </c>
      <c r="AW4" s="11">
        <f t="shared" si="0"/>
        <v>44196</v>
      </c>
      <c r="AX4" s="11">
        <f t="shared" si="0"/>
        <v>44219</v>
      </c>
      <c r="AY4" s="11">
        <f t="shared" si="0"/>
        <v>44246</v>
      </c>
      <c r="AZ4" s="11">
        <f t="shared" si="0"/>
        <v>44269</v>
      </c>
      <c r="BA4" s="11">
        <f t="shared" si="0"/>
        <v>44295</v>
      </c>
      <c r="BB4" s="11">
        <f t="shared" si="0"/>
        <v>44311</v>
      </c>
      <c r="BC4" s="11">
        <f t="shared" si="0"/>
        <v>44340</v>
      </c>
      <c r="BD4" s="11">
        <f t="shared" si="0"/>
        <v>44381</v>
      </c>
      <c r="BE4" s="11">
        <f t="shared" si="0"/>
        <v>44407</v>
      </c>
      <c r="BF4" s="11">
        <f t="shared" si="0"/>
        <v>44436</v>
      </c>
      <c r="BG4" s="11">
        <f t="shared" si="0"/>
        <v>44464</v>
      </c>
    </row>
    <row r="5" spans="1:67" x14ac:dyDescent="0.25">
      <c r="A5" t="s">
        <v>66</v>
      </c>
      <c r="B5" s="1" t="s">
        <v>52</v>
      </c>
      <c r="C5">
        <v>0</v>
      </c>
      <c r="D5">
        <v>12</v>
      </c>
      <c r="E5">
        <v>53</v>
      </c>
      <c r="F5">
        <v>20</v>
      </c>
      <c r="G5">
        <v>2</v>
      </c>
      <c r="H5">
        <v>20</v>
      </c>
      <c r="I5">
        <v>50</v>
      </c>
      <c r="J5">
        <v>3</v>
      </c>
      <c r="K5">
        <v>0</v>
      </c>
      <c r="L5">
        <v>10</v>
      </c>
      <c r="M5">
        <v>2</v>
      </c>
      <c r="N5">
        <v>5</v>
      </c>
      <c r="O5">
        <v>2</v>
      </c>
      <c r="P5" s="2">
        <v>29</v>
      </c>
      <c r="Q5" s="2">
        <v>2</v>
      </c>
      <c r="R5" s="2">
        <v>0</v>
      </c>
      <c r="S5" s="2">
        <v>0</v>
      </c>
      <c r="T5" s="2">
        <v>0</v>
      </c>
      <c r="U5" s="2">
        <v>0</v>
      </c>
      <c r="V5">
        <v>0</v>
      </c>
      <c r="W5" s="2">
        <v>4</v>
      </c>
      <c r="X5">
        <v>90</v>
      </c>
      <c r="Y5">
        <v>2</v>
      </c>
      <c r="Z5">
        <v>1</v>
      </c>
      <c r="AA5">
        <v>17</v>
      </c>
      <c r="AB5">
        <v>26</v>
      </c>
      <c r="AC5">
        <v>91</v>
      </c>
      <c r="AD5">
        <v>0</v>
      </c>
      <c r="AE5">
        <v>15</v>
      </c>
      <c r="AF5">
        <v>3</v>
      </c>
      <c r="AG5">
        <v>4</v>
      </c>
      <c r="AH5">
        <v>0</v>
      </c>
      <c r="AI5">
        <v>19</v>
      </c>
      <c r="AJ5">
        <v>31</v>
      </c>
      <c r="AK5">
        <v>113</v>
      </c>
      <c r="AL5">
        <v>96</v>
      </c>
      <c r="AM5">
        <v>32</v>
      </c>
      <c r="AN5">
        <v>39</v>
      </c>
      <c r="AO5">
        <v>9</v>
      </c>
      <c r="AP5">
        <v>34</v>
      </c>
      <c r="AQ5">
        <v>19</v>
      </c>
      <c r="AR5">
        <v>46</v>
      </c>
      <c r="AS5">
        <v>41</v>
      </c>
      <c r="AT5">
        <v>0</v>
      </c>
      <c r="AU5">
        <v>3</v>
      </c>
      <c r="AV5">
        <v>0</v>
      </c>
      <c r="AW5">
        <v>4</v>
      </c>
      <c r="AX5">
        <v>0</v>
      </c>
      <c r="AY5">
        <v>0</v>
      </c>
      <c r="AZ5">
        <v>0</v>
      </c>
      <c r="BA5">
        <v>0</v>
      </c>
      <c r="BB5">
        <v>0</v>
      </c>
      <c r="BC5">
        <v>1</v>
      </c>
      <c r="BD5">
        <v>98</v>
      </c>
      <c r="BE5">
        <v>68</v>
      </c>
      <c r="BF5">
        <v>0</v>
      </c>
      <c r="BG5">
        <v>52</v>
      </c>
      <c r="BH5">
        <f t="shared" ref="BH5" si="1">SUM(C5:AX5)</f>
        <v>949</v>
      </c>
      <c r="BK5" t="s">
        <v>80</v>
      </c>
    </row>
    <row r="6" spans="1:67" x14ac:dyDescent="0.25">
      <c r="A6" t="s">
        <v>67</v>
      </c>
      <c r="B6" s="1" t="s">
        <v>53</v>
      </c>
      <c r="C6">
        <v>3</v>
      </c>
      <c r="D6">
        <v>15</v>
      </c>
      <c r="E6">
        <v>6</v>
      </c>
      <c r="F6">
        <v>3</v>
      </c>
      <c r="G6">
        <v>2</v>
      </c>
      <c r="H6">
        <v>6</v>
      </c>
      <c r="I6">
        <v>10</v>
      </c>
      <c r="J6">
        <v>4</v>
      </c>
      <c r="K6">
        <v>0</v>
      </c>
      <c r="L6">
        <v>0</v>
      </c>
      <c r="M6">
        <v>5</v>
      </c>
      <c r="N6">
        <v>5</v>
      </c>
      <c r="O6">
        <v>12</v>
      </c>
      <c r="P6" s="2">
        <v>25</v>
      </c>
      <c r="Q6" s="2">
        <v>10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15</v>
      </c>
      <c r="X6">
        <v>76</v>
      </c>
      <c r="Y6">
        <v>1</v>
      </c>
      <c r="Z6">
        <v>23</v>
      </c>
      <c r="AA6">
        <v>86</v>
      </c>
      <c r="AB6">
        <v>86</v>
      </c>
      <c r="AC6">
        <v>57</v>
      </c>
      <c r="AD6">
        <v>3</v>
      </c>
      <c r="AE6">
        <v>9</v>
      </c>
      <c r="AF6">
        <v>21</v>
      </c>
      <c r="AG6">
        <v>11</v>
      </c>
      <c r="AH6">
        <v>4</v>
      </c>
      <c r="AI6">
        <v>11</v>
      </c>
      <c r="AJ6">
        <v>80</v>
      </c>
      <c r="AK6">
        <v>23</v>
      </c>
      <c r="AL6">
        <v>35</v>
      </c>
      <c r="AM6">
        <v>17</v>
      </c>
      <c r="AN6">
        <v>11</v>
      </c>
      <c r="AO6">
        <v>0</v>
      </c>
      <c r="AP6">
        <v>9</v>
      </c>
      <c r="AQ6">
        <v>3</v>
      </c>
      <c r="AR6">
        <v>10</v>
      </c>
      <c r="AS6">
        <v>10</v>
      </c>
      <c r="AT6">
        <v>6</v>
      </c>
      <c r="AU6">
        <v>6</v>
      </c>
      <c r="AV6">
        <v>1</v>
      </c>
      <c r="AW6">
        <v>1</v>
      </c>
      <c r="AX6">
        <v>0</v>
      </c>
      <c r="AY6">
        <v>3</v>
      </c>
      <c r="AZ6">
        <v>3</v>
      </c>
      <c r="BA6">
        <v>0</v>
      </c>
      <c r="BB6">
        <v>4</v>
      </c>
      <c r="BC6">
        <v>1</v>
      </c>
      <c r="BD6">
        <v>113</v>
      </c>
      <c r="BE6">
        <v>18</v>
      </c>
      <c r="BF6">
        <v>4</v>
      </c>
      <c r="BG6">
        <v>24</v>
      </c>
      <c r="BH6">
        <f t="shared" ref="BH6:BH12" si="2">SUM(C6:BG6)</f>
        <v>891</v>
      </c>
      <c r="BK6" t="s">
        <v>81</v>
      </c>
    </row>
    <row r="7" spans="1:67" x14ac:dyDescent="0.25">
      <c r="A7" t="s">
        <v>54</v>
      </c>
      <c r="B7" s="1" t="s">
        <v>55</v>
      </c>
      <c r="C7">
        <v>0</v>
      </c>
      <c r="D7">
        <v>0</v>
      </c>
      <c r="E7">
        <v>2</v>
      </c>
      <c r="F7">
        <v>0</v>
      </c>
      <c r="G7">
        <v>0</v>
      </c>
      <c r="H7">
        <v>1</v>
      </c>
      <c r="I7">
        <v>15</v>
      </c>
      <c r="J7">
        <v>4</v>
      </c>
      <c r="K7">
        <v>0</v>
      </c>
      <c r="L7">
        <v>0</v>
      </c>
      <c r="M7">
        <v>10</v>
      </c>
      <c r="N7">
        <v>1</v>
      </c>
      <c r="O7">
        <v>2</v>
      </c>
      <c r="P7" s="2">
        <v>25</v>
      </c>
      <c r="Q7" s="2">
        <v>2</v>
      </c>
      <c r="R7" s="2">
        <v>0</v>
      </c>
      <c r="S7" s="2">
        <v>0</v>
      </c>
      <c r="T7">
        <v>2</v>
      </c>
      <c r="U7">
        <v>0</v>
      </c>
      <c r="V7">
        <v>10</v>
      </c>
      <c r="W7" s="2">
        <v>5</v>
      </c>
      <c r="X7">
        <v>58</v>
      </c>
      <c r="Y7">
        <v>56</v>
      </c>
      <c r="Z7">
        <v>14</v>
      </c>
      <c r="AA7">
        <v>30</v>
      </c>
      <c r="AB7">
        <v>17</v>
      </c>
      <c r="AC7">
        <v>32</v>
      </c>
      <c r="AD7">
        <v>9</v>
      </c>
      <c r="AE7">
        <v>23</v>
      </c>
      <c r="AF7">
        <v>15</v>
      </c>
      <c r="AG7">
        <v>21</v>
      </c>
      <c r="AH7">
        <v>15</v>
      </c>
      <c r="AI7">
        <v>15</v>
      </c>
      <c r="AJ7">
        <v>151</v>
      </c>
      <c r="AK7">
        <v>55</v>
      </c>
      <c r="AL7">
        <v>55</v>
      </c>
      <c r="AM7">
        <v>34</v>
      </c>
      <c r="AN7">
        <v>19</v>
      </c>
      <c r="AO7">
        <v>6</v>
      </c>
      <c r="AP7">
        <v>21</v>
      </c>
      <c r="AQ7">
        <v>12</v>
      </c>
      <c r="AR7">
        <v>46</v>
      </c>
      <c r="AS7">
        <v>14</v>
      </c>
      <c r="AT7">
        <v>15</v>
      </c>
      <c r="AU7">
        <v>5</v>
      </c>
      <c r="AV7">
        <v>21</v>
      </c>
      <c r="AW7">
        <v>6</v>
      </c>
      <c r="AX7">
        <v>11</v>
      </c>
      <c r="AY7">
        <v>48</v>
      </c>
      <c r="AZ7">
        <v>8</v>
      </c>
      <c r="BA7">
        <v>2</v>
      </c>
      <c r="BB7">
        <v>21</v>
      </c>
      <c r="BC7">
        <v>17</v>
      </c>
      <c r="BD7">
        <v>111</v>
      </c>
      <c r="BE7">
        <v>97</v>
      </c>
      <c r="BF7">
        <v>1</v>
      </c>
      <c r="BG7">
        <v>27</v>
      </c>
      <c r="BH7">
        <f t="shared" si="2"/>
        <v>1187</v>
      </c>
      <c r="BK7" t="s">
        <v>82</v>
      </c>
    </row>
    <row r="8" spans="1:67" x14ac:dyDescent="0.25">
      <c r="A8" t="s">
        <v>68</v>
      </c>
      <c r="B8" s="1" t="s">
        <v>56</v>
      </c>
      <c r="C8">
        <v>0</v>
      </c>
      <c r="D8">
        <v>1</v>
      </c>
      <c r="E8">
        <v>3</v>
      </c>
      <c r="F8">
        <v>20</v>
      </c>
      <c r="G8">
        <v>3</v>
      </c>
      <c r="H8">
        <v>50</v>
      </c>
      <c r="I8">
        <v>20</v>
      </c>
      <c r="J8">
        <v>1</v>
      </c>
      <c r="K8">
        <v>5</v>
      </c>
      <c r="M8">
        <v>10</v>
      </c>
      <c r="N8">
        <v>10</v>
      </c>
      <c r="O8">
        <v>4</v>
      </c>
      <c r="P8" s="2">
        <v>30</v>
      </c>
      <c r="Q8" s="2">
        <v>5</v>
      </c>
      <c r="R8" s="2">
        <v>2</v>
      </c>
      <c r="S8" s="2">
        <v>0</v>
      </c>
      <c r="T8">
        <v>2</v>
      </c>
      <c r="U8">
        <v>2</v>
      </c>
      <c r="V8">
        <v>0</v>
      </c>
      <c r="W8" s="2">
        <v>32</v>
      </c>
      <c r="X8">
        <v>51</v>
      </c>
      <c r="Y8">
        <v>74</v>
      </c>
      <c r="Z8">
        <v>56</v>
      </c>
      <c r="AA8">
        <v>18</v>
      </c>
      <c r="AB8">
        <v>28</v>
      </c>
      <c r="AC8">
        <v>362</v>
      </c>
      <c r="AD8">
        <v>15</v>
      </c>
      <c r="AE8">
        <v>141</v>
      </c>
      <c r="AF8">
        <v>41</v>
      </c>
      <c r="AG8">
        <v>96</v>
      </c>
      <c r="AH8">
        <v>42</v>
      </c>
      <c r="AI8">
        <v>43</v>
      </c>
      <c r="AJ8">
        <v>83</v>
      </c>
      <c r="AK8">
        <v>176</v>
      </c>
      <c r="AL8">
        <v>314</v>
      </c>
      <c r="AM8">
        <v>95</v>
      </c>
      <c r="AN8">
        <v>36</v>
      </c>
      <c r="AO8">
        <v>7</v>
      </c>
      <c r="AP8">
        <v>114</v>
      </c>
      <c r="AQ8">
        <v>121</v>
      </c>
      <c r="AR8">
        <v>164</v>
      </c>
      <c r="AS8">
        <v>27</v>
      </c>
      <c r="AT8">
        <v>47</v>
      </c>
      <c r="AU8">
        <v>29</v>
      </c>
      <c r="AV8">
        <v>33</v>
      </c>
      <c r="AW8">
        <v>36</v>
      </c>
      <c r="AX8">
        <v>9</v>
      </c>
      <c r="AY8">
        <v>10</v>
      </c>
      <c r="AZ8">
        <v>17</v>
      </c>
      <c r="BA8">
        <v>1</v>
      </c>
      <c r="BB8">
        <v>8</v>
      </c>
      <c r="BC8">
        <v>20</v>
      </c>
      <c r="BD8">
        <v>175</v>
      </c>
      <c r="BE8">
        <v>15</v>
      </c>
      <c r="BF8">
        <v>1</v>
      </c>
      <c r="BG8">
        <v>96</v>
      </c>
      <c r="BH8">
        <f t="shared" si="2"/>
        <v>2801</v>
      </c>
      <c r="BK8" t="s">
        <v>83</v>
      </c>
    </row>
    <row r="9" spans="1:67" x14ac:dyDescent="0.25">
      <c r="A9" t="s">
        <v>69</v>
      </c>
      <c r="B9" s="1" t="s">
        <v>57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 s="2">
        <v>1</v>
      </c>
      <c r="Q9" s="2">
        <v>0</v>
      </c>
      <c r="R9" s="2">
        <v>0</v>
      </c>
      <c r="S9">
        <v>2</v>
      </c>
      <c r="T9">
        <v>3</v>
      </c>
      <c r="U9">
        <v>0</v>
      </c>
      <c r="V9">
        <v>0</v>
      </c>
      <c r="W9" s="2">
        <v>65</v>
      </c>
      <c r="X9">
        <v>518</v>
      </c>
      <c r="Y9">
        <v>47</v>
      </c>
      <c r="Z9">
        <v>18</v>
      </c>
      <c r="AA9">
        <v>154</v>
      </c>
      <c r="AB9">
        <v>176</v>
      </c>
      <c r="AC9">
        <v>167</v>
      </c>
      <c r="AD9">
        <v>29</v>
      </c>
      <c r="AE9">
        <v>89</v>
      </c>
      <c r="AF9">
        <v>116</v>
      </c>
      <c r="AG9">
        <v>80</v>
      </c>
      <c r="AH9">
        <v>49</v>
      </c>
      <c r="AI9">
        <v>48</v>
      </c>
      <c r="AJ9">
        <v>157</v>
      </c>
      <c r="AK9">
        <v>50</v>
      </c>
      <c r="AL9">
        <v>158</v>
      </c>
      <c r="AM9">
        <v>82</v>
      </c>
      <c r="AN9">
        <v>32</v>
      </c>
      <c r="AO9">
        <v>10</v>
      </c>
      <c r="AP9">
        <v>21</v>
      </c>
      <c r="AQ9">
        <v>12</v>
      </c>
      <c r="AR9">
        <v>71</v>
      </c>
      <c r="AS9">
        <v>24</v>
      </c>
      <c r="AT9">
        <v>20</v>
      </c>
      <c r="AU9">
        <v>16</v>
      </c>
      <c r="AV9">
        <v>30</v>
      </c>
      <c r="AW9">
        <v>17</v>
      </c>
      <c r="AX9">
        <v>16</v>
      </c>
      <c r="AY9">
        <v>14</v>
      </c>
      <c r="AZ9">
        <v>4</v>
      </c>
      <c r="BA9">
        <v>1</v>
      </c>
      <c r="BB9">
        <v>3</v>
      </c>
      <c r="BC9">
        <v>6</v>
      </c>
      <c r="BD9">
        <v>70</v>
      </c>
      <c r="BE9">
        <v>27</v>
      </c>
      <c r="BF9">
        <v>3</v>
      </c>
      <c r="BG9">
        <v>87</v>
      </c>
      <c r="BH9">
        <f t="shared" si="2"/>
        <v>2493</v>
      </c>
      <c r="BK9" t="s">
        <v>84</v>
      </c>
    </row>
    <row r="10" spans="1:67" x14ac:dyDescent="0.25">
      <c r="A10" t="s">
        <v>70</v>
      </c>
      <c r="B10" s="1" t="s">
        <v>58</v>
      </c>
      <c r="C10">
        <v>0</v>
      </c>
      <c r="D10">
        <v>0</v>
      </c>
      <c r="E10">
        <v>5</v>
      </c>
      <c r="F10">
        <v>2</v>
      </c>
      <c r="G10">
        <v>0</v>
      </c>
      <c r="H10">
        <v>0</v>
      </c>
      <c r="I10">
        <v>2</v>
      </c>
      <c r="J10">
        <v>2</v>
      </c>
      <c r="K10">
        <v>0</v>
      </c>
      <c r="L10">
        <v>0</v>
      </c>
      <c r="M10">
        <v>0</v>
      </c>
      <c r="N10">
        <v>0</v>
      </c>
      <c r="O10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>
        <v>2</v>
      </c>
      <c r="W10" s="2">
        <v>0</v>
      </c>
      <c r="X10">
        <v>32</v>
      </c>
      <c r="Y10">
        <v>6</v>
      </c>
      <c r="Z10">
        <v>0</v>
      </c>
      <c r="AA10">
        <v>8</v>
      </c>
      <c r="AB10">
        <v>33</v>
      </c>
      <c r="AC10">
        <v>207</v>
      </c>
      <c r="AD10">
        <v>0</v>
      </c>
      <c r="AE10">
        <v>40</v>
      </c>
      <c r="AF10">
        <v>6</v>
      </c>
      <c r="AG10">
        <v>14</v>
      </c>
      <c r="AH10">
        <v>5</v>
      </c>
      <c r="AI10">
        <v>37</v>
      </c>
      <c r="AJ10">
        <v>83</v>
      </c>
      <c r="AK10">
        <v>247</v>
      </c>
      <c r="AL10">
        <v>141</v>
      </c>
      <c r="AM10">
        <v>36</v>
      </c>
      <c r="AN10">
        <v>6</v>
      </c>
      <c r="AO10">
        <v>2</v>
      </c>
      <c r="AP10">
        <v>10</v>
      </c>
      <c r="AQ10">
        <v>55</v>
      </c>
      <c r="AR10">
        <v>82</v>
      </c>
      <c r="AS10">
        <v>7</v>
      </c>
      <c r="AT10">
        <v>0</v>
      </c>
      <c r="AU10">
        <v>1</v>
      </c>
      <c r="AV10">
        <v>0</v>
      </c>
      <c r="AW10">
        <v>3</v>
      </c>
      <c r="AX10">
        <v>1</v>
      </c>
      <c r="AY10">
        <v>2</v>
      </c>
      <c r="AZ10">
        <v>1</v>
      </c>
      <c r="BA10">
        <v>0</v>
      </c>
      <c r="BB10">
        <v>0</v>
      </c>
      <c r="BC10">
        <v>8</v>
      </c>
      <c r="BD10">
        <v>32</v>
      </c>
      <c r="BE10">
        <v>5</v>
      </c>
      <c r="BF10">
        <v>0</v>
      </c>
      <c r="BG10">
        <v>1</v>
      </c>
      <c r="BH10">
        <f t="shared" si="2"/>
        <v>1124</v>
      </c>
      <c r="BK10" t="s">
        <v>85</v>
      </c>
    </row>
    <row r="11" spans="1:67" x14ac:dyDescent="0.25">
      <c r="A11" t="s">
        <v>71</v>
      </c>
      <c r="B11" s="1" t="s">
        <v>59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>
        <v>1</v>
      </c>
      <c r="W11" s="2">
        <v>1</v>
      </c>
      <c r="X11" s="2">
        <v>0</v>
      </c>
      <c r="Y11" s="2">
        <v>0</v>
      </c>
      <c r="Z11">
        <v>0</v>
      </c>
      <c r="AA11">
        <v>0</v>
      </c>
      <c r="AB11">
        <v>0</v>
      </c>
      <c r="AC11">
        <v>3</v>
      </c>
      <c r="AD11">
        <v>3</v>
      </c>
      <c r="AE11">
        <v>1</v>
      </c>
      <c r="AF11">
        <v>0</v>
      </c>
      <c r="AG11">
        <v>1</v>
      </c>
      <c r="AH11">
        <v>0</v>
      </c>
      <c r="AI11">
        <v>0</v>
      </c>
      <c r="AJ11">
        <v>1</v>
      </c>
      <c r="AK11">
        <v>0</v>
      </c>
      <c r="AL11">
        <v>0</v>
      </c>
      <c r="AM11">
        <v>0</v>
      </c>
      <c r="AN11">
        <v>1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11</v>
      </c>
      <c r="AV11">
        <v>3</v>
      </c>
      <c r="AW11">
        <v>2</v>
      </c>
      <c r="AX11">
        <v>2</v>
      </c>
      <c r="AY11">
        <v>1</v>
      </c>
      <c r="AZ11">
        <v>0</v>
      </c>
      <c r="BA11">
        <v>1</v>
      </c>
      <c r="BB11">
        <v>1</v>
      </c>
      <c r="BC11">
        <v>1</v>
      </c>
      <c r="BD11">
        <v>0</v>
      </c>
      <c r="BE11">
        <v>2</v>
      </c>
      <c r="BF11">
        <v>0</v>
      </c>
      <c r="BG11">
        <v>0</v>
      </c>
      <c r="BH11">
        <f t="shared" si="2"/>
        <v>36</v>
      </c>
      <c r="BK11" t="s">
        <v>86</v>
      </c>
    </row>
    <row r="12" spans="1:67" x14ac:dyDescent="0.25">
      <c r="A12" t="s">
        <v>72</v>
      </c>
      <c r="B12" s="1" t="s">
        <v>60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2</v>
      </c>
      <c r="Z12">
        <v>0</v>
      </c>
      <c r="AA12">
        <v>0</v>
      </c>
      <c r="AB12">
        <v>0</v>
      </c>
      <c r="AC12">
        <v>3</v>
      </c>
      <c r="AD12">
        <v>0</v>
      </c>
      <c r="AE12">
        <v>29</v>
      </c>
      <c r="AF12">
        <v>1</v>
      </c>
      <c r="AG12">
        <v>0</v>
      </c>
      <c r="AH12">
        <v>0</v>
      </c>
      <c r="AI12">
        <v>0</v>
      </c>
      <c r="AJ12">
        <v>1</v>
      </c>
      <c r="AK12">
        <v>2</v>
      </c>
      <c r="AL12">
        <v>0</v>
      </c>
      <c r="AM12">
        <v>3</v>
      </c>
      <c r="AN12">
        <v>2</v>
      </c>
      <c r="AO12">
        <v>2</v>
      </c>
      <c r="AP12">
        <v>4</v>
      </c>
      <c r="AQ12">
        <v>1</v>
      </c>
      <c r="AR12">
        <v>0</v>
      </c>
      <c r="AS12">
        <v>1</v>
      </c>
      <c r="AT12">
        <v>2</v>
      </c>
      <c r="AU12">
        <v>0</v>
      </c>
      <c r="AV12">
        <v>3</v>
      </c>
      <c r="AW12">
        <v>5</v>
      </c>
      <c r="AX12">
        <v>0</v>
      </c>
      <c r="AY12">
        <v>3</v>
      </c>
      <c r="AZ12">
        <v>0</v>
      </c>
      <c r="BA12">
        <v>1</v>
      </c>
      <c r="BB12">
        <v>1</v>
      </c>
      <c r="BC12">
        <v>1</v>
      </c>
      <c r="BD12">
        <v>0</v>
      </c>
      <c r="BE12">
        <v>0</v>
      </c>
      <c r="BF12">
        <v>2</v>
      </c>
      <c r="BG12">
        <v>0</v>
      </c>
      <c r="BH12">
        <f t="shared" si="2"/>
        <v>69</v>
      </c>
      <c r="BK12" t="s">
        <v>87</v>
      </c>
    </row>
    <row r="13" spans="1:67" x14ac:dyDescent="0.25">
      <c r="B13" s="1"/>
      <c r="P13" s="2"/>
      <c r="X13" s="9"/>
      <c r="AC13" s="9"/>
      <c r="AL13" s="9"/>
      <c r="AR13" s="9"/>
    </row>
    <row r="14" spans="1:67" x14ac:dyDescent="0.25">
      <c r="B14" s="1"/>
      <c r="C14" t="str">
        <f>C3:BG3</f>
        <v>2012 03 30</v>
      </c>
      <c r="P14" s="2"/>
      <c r="W14" s="2"/>
    </row>
    <row r="15" spans="1:67" x14ac:dyDescent="0.25">
      <c r="B15" s="1"/>
      <c r="C15" t="str">
        <f t="shared" ref="C15:AW15" si="3">LEFT(C3,4)</f>
        <v>2012</v>
      </c>
      <c r="D15" t="str">
        <f t="shared" si="3"/>
        <v>2012</v>
      </c>
      <c r="E15" t="str">
        <f t="shared" si="3"/>
        <v>2013</v>
      </c>
      <c r="F15" t="str">
        <f t="shared" si="3"/>
        <v>2014</v>
      </c>
      <c r="G15" t="str">
        <f t="shared" si="3"/>
        <v>2014</v>
      </c>
      <c r="H15" t="str">
        <f t="shared" si="3"/>
        <v>2014</v>
      </c>
      <c r="I15" t="str">
        <f t="shared" si="3"/>
        <v>2014</v>
      </c>
      <c r="J15" t="str">
        <f t="shared" si="3"/>
        <v>2015</v>
      </c>
      <c r="K15" t="str">
        <f t="shared" si="3"/>
        <v>2015</v>
      </c>
      <c r="L15" t="str">
        <f t="shared" si="3"/>
        <v>2015</v>
      </c>
      <c r="M15" t="str">
        <f t="shared" si="3"/>
        <v>2015</v>
      </c>
      <c r="N15" t="str">
        <f t="shared" si="3"/>
        <v>2016</v>
      </c>
      <c r="O15" t="str">
        <f t="shared" si="3"/>
        <v>2016</v>
      </c>
      <c r="P15" t="str">
        <f t="shared" si="3"/>
        <v>2016</v>
      </c>
      <c r="Q15" t="str">
        <f t="shared" si="3"/>
        <v>2016</v>
      </c>
      <c r="R15" t="str">
        <f t="shared" si="3"/>
        <v>2017</v>
      </c>
      <c r="S15" t="str">
        <f t="shared" si="3"/>
        <v>2017</v>
      </c>
      <c r="T15" t="str">
        <f t="shared" si="3"/>
        <v>2017</v>
      </c>
      <c r="U15" t="str">
        <f t="shared" si="3"/>
        <v>2017</v>
      </c>
      <c r="V15" t="str">
        <f t="shared" si="3"/>
        <v>2018</v>
      </c>
      <c r="W15" t="str">
        <f t="shared" si="3"/>
        <v>2018</v>
      </c>
      <c r="X15" t="str">
        <f t="shared" si="3"/>
        <v>2018</v>
      </c>
      <c r="Y15" t="str">
        <f t="shared" si="3"/>
        <v>2018</v>
      </c>
      <c r="Z15" t="str">
        <f t="shared" si="3"/>
        <v>2019</v>
      </c>
      <c r="AA15" t="str">
        <f t="shared" si="3"/>
        <v>2019</v>
      </c>
      <c r="AB15" t="str">
        <f t="shared" si="3"/>
        <v>2019</v>
      </c>
      <c r="AC15" t="str">
        <f t="shared" si="3"/>
        <v>2019</v>
      </c>
      <c r="AD15" t="str">
        <f t="shared" si="3"/>
        <v>2019</v>
      </c>
      <c r="AE15" t="str">
        <f t="shared" si="3"/>
        <v>2019</v>
      </c>
      <c r="AF15" t="str">
        <f t="shared" si="3"/>
        <v>2020</v>
      </c>
      <c r="AG15" t="str">
        <f t="shared" si="3"/>
        <v>2020</v>
      </c>
      <c r="AH15" t="str">
        <f t="shared" si="3"/>
        <v>2020</v>
      </c>
      <c r="AI15" t="str">
        <f t="shared" si="3"/>
        <v>2020</v>
      </c>
      <c r="AJ15" t="str">
        <f t="shared" si="3"/>
        <v>2020</v>
      </c>
      <c r="AK15" t="str">
        <f t="shared" si="3"/>
        <v>2020</v>
      </c>
      <c r="AL15" t="str">
        <f t="shared" si="3"/>
        <v>2020</v>
      </c>
      <c r="AM15" t="str">
        <f t="shared" si="3"/>
        <v>2020</v>
      </c>
      <c r="AN15" t="str">
        <f t="shared" si="3"/>
        <v>2020</v>
      </c>
      <c r="AO15" t="str">
        <f t="shared" si="3"/>
        <v>2020</v>
      </c>
      <c r="AP15" t="str">
        <f t="shared" si="3"/>
        <v>2020</v>
      </c>
      <c r="AQ15" t="str">
        <f t="shared" si="3"/>
        <v>2020</v>
      </c>
      <c r="AR15" t="str">
        <f t="shared" si="3"/>
        <v>2020</v>
      </c>
      <c r="AS15" t="str">
        <f t="shared" si="3"/>
        <v>2020</v>
      </c>
      <c r="AT15" t="str">
        <f t="shared" si="3"/>
        <v>2020</v>
      </c>
      <c r="AU15" t="str">
        <f t="shared" si="3"/>
        <v>2020</v>
      </c>
      <c r="AV15" t="str">
        <f t="shared" si="3"/>
        <v>2020</v>
      </c>
      <c r="AW15" t="str">
        <f t="shared" si="3"/>
        <v>2020</v>
      </c>
      <c r="AX15" t="str">
        <f t="shared" ref="AX15:AY15" si="4">LEFT(AX3,4)</f>
        <v>2021</v>
      </c>
      <c r="AY15" t="str">
        <f t="shared" si="4"/>
        <v>2021</v>
      </c>
      <c r="AZ15" t="str">
        <f t="shared" ref="AZ15:BG15" si="5">LEFT(AZ3,4)</f>
        <v>2021</v>
      </c>
      <c r="BA15" t="str">
        <f t="shared" si="5"/>
        <v>2021</v>
      </c>
      <c r="BB15" t="str">
        <f t="shared" si="5"/>
        <v>2021</v>
      </c>
      <c r="BC15" t="str">
        <f t="shared" si="5"/>
        <v>2021</v>
      </c>
      <c r="BD15" t="str">
        <f t="shared" si="5"/>
        <v>2021</v>
      </c>
      <c r="BE15" t="str">
        <f t="shared" si="5"/>
        <v>2021</v>
      </c>
      <c r="BF15" t="str">
        <f t="shared" si="5"/>
        <v>2021</v>
      </c>
      <c r="BG15" t="str">
        <f t="shared" si="5"/>
        <v>2021</v>
      </c>
    </row>
    <row r="16" spans="1:67" x14ac:dyDescent="0.25">
      <c r="C16" t="str">
        <f t="shared" ref="C16:AW16" si="6">MID(C3,6,2)</f>
        <v>03</v>
      </c>
      <c r="D16" t="str">
        <f t="shared" si="6"/>
        <v>04</v>
      </c>
      <c r="E16" t="str">
        <f t="shared" si="6"/>
        <v>04</v>
      </c>
      <c r="F16" t="str">
        <f t="shared" si="6"/>
        <v>04</v>
      </c>
      <c r="G16" t="str">
        <f t="shared" si="6"/>
        <v>08</v>
      </c>
      <c r="H16" t="str">
        <f t="shared" si="6"/>
        <v>08</v>
      </c>
      <c r="I16" t="str">
        <f t="shared" si="6"/>
        <v>12</v>
      </c>
      <c r="J16" t="str">
        <f t="shared" si="6"/>
        <v>02</v>
      </c>
      <c r="K16" t="str">
        <f t="shared" si="6"/>
        <v>04</v>
      </c>
      <c r="L16" t="str">
        <f t="shared" si="6"/>
        <v>10</v>
      </c>
      <c r="M16" t="str">
        <f t="shared" si="6"/>
        <v>12</v>
      </c>
      <c r="N16" t="str">
        <f t="shared" si="6"/>
        <v>02</v>
      </c>
      <c r="O16" t="str">
        <f t="shared" si="6"/>
        <v>03</v>
      </c>
      <c r="P16" t="str">
        <f t="shared" si="6"/>
        <v>03</v>
      </c>
      <c r="Q16" t="str">
        <f t="shared" si="6"/>
        <v>09</v>
      </c>
      <c r="R16" t="str">
        <f t="shared" si="6"/>
        <v>04</v>
      </c>
      <c r="S16" t="str">
        <f t="shared" si="6"/>
        <v>10</v>
      </c>
      <c r="T16" t="str">
        <f t="shared" si="6"/>
        <v>10</v>
      </c>
      <c r="U16" t="str">
        <f t="shared" si="6"/>
        <v>11</v>
      </c>
      <c r="V16" t="str">
        <f t="shared" si="6"/>
        <v>01</v>
      </c>
      <c r="W16" t="str">
        <f t="shared" si="6"/>
        <v>03</v>
      </c>
      <c r="X16" t="str">
        <f t="shared" si="6"/>
        <v>08</v>
      </c>
      <c r="Y16" t="str">
        <f t="shared" si="6"/>
        <v>11</v>
      </c>
      <c r="Z16" t="str">
        <f t="shared" si="6"/>
        <v>01</v>
      </c>
      <c r="AA16" t="str">
        <f t="shared" si="6"/>
        <v>02</v>
      </c>
      <c r="AB16" t="str">
        <f t="shared" si="6"/>
        <v>03</v>
      </c>
      <c r="AC16" t="str">
        <f t="shared" si="6"/>
        <v>04</v>
      </c>
      <c r="AD16" t="str">
        <f t="shared" si="6"/>
        <v>07</v>
      </c>
      <c r="AE16" t="str">
        <f t="shared" si="6"/>
        <v>12</v>
      </c>
      <c r="AF16" t="str">
        <f t="shared" si="6"/>
        <v>01</v>
      </c>
      <c r="AG16" t="str">
        <f t="shared" si="6"/>
        <v>02</v>
      </c>
      <c r="AH16" t="str">
        <f t="shared" si="6"/>
        <v>03</v>
      </c>
      <c r="AI16" t="str">
        <f t="shared" si="6"/>
        <v>03</v>
      </c>
      <c r="AJ16" t="str">
        <f t="shared" si="6"/>
        <v>04</v>
      </c>
      <c r="AK16" t="str">
        <f t="shared" si="6"/>
        <v>04</v>
      </c>
      <c r="AL16" t="str">
        <f t="shared" si="6"/>
        <v>05</v>
      </c>
      <c r="AM16" t="str">
        <f t="shared" si="6"/>
        <v>05</v>
      </c>
      <c r="AN16" t="str">
        <f t="shared" si="6"/>
        <v>05</v>
      </c>
      <c r="AO16" t="str">
        <f t="shared" si="6"/>
        <v>06</v>
      </c>
      <c r="AP16" t="str">
        <f t="shared" si="6"/>
        <v>06</v>
      </c>
      <c r="AQ16" t="str">
        <f t="shared" si="6"/>
        <v>06</v>
      </c>
      <c r="AR16" t="str">
        <f t="shared" si="6"/>
        <v>07</v>
      </c>
      <c r="AS16" t="str">
        <f t="shared" si="6"/>
        <v>07</v>
      </c>
      <c r="AT16" t="str">
        <f t="shared" si="6"/>
        <v>10</v>
      </c>
      <c r="AU16" t="str">
        <f t="shared" si="6"/>
        <v>11</v>
      </c>
      <c r="AV16" t="str">
        <f t="shared" si="6"/>
        <v>12</v>
      </c>
      <c r="AW16" t="str">
        <f t="shared" si="6"/>
        <v>12</v>
      </c>
      <c r="AX16" t="str">
        <f t="shared" ref="AX16:AY16" si="7">MID(AX3,6,2)</f>
        <v>01</v>
      </c>
      <c r="AY16" t="str">
        <f t="shared" si="7"/>
        <v>02</v>
      </c>
      <c r="AZ16" t="str">
        <f t="shared" ref="AZ16:BG16" si="8">MID(AZ3,6,2)</f>
        <v>03</v>
      </c>
      <c r="BA16" t="str">
        <f t="shared" si="8"/>
        <v>04</v>
      </c>
      <c r="BB16" t="str">
        <f t="shared" si="8"/>
        <v>04</v>
      </c>
      <c r="BC16" t="str">
        <f t="shared" si="8"/>
        <v>05</v>
      </c>
      <c r="BD16" t="str">
        <f t="shared" si="8"/>
        <v>07</v>
      </c>
      <c r="BE16" t="str">
        <f t="shared" si="8"/>
        <v>07</v>
      </c>
      <c r="BF16" t="str">
        <f t="shared" si="8"/>
        <v>08</v>
      </c>
      <c r="BG16" t="str">
        <f t="shared" si="8"/>
        <v>09</v>
      </c>
    </row>
    <row r="17" spans="1:59" x14ac:dyDescent="0.25">
      <c r="C17" t="str">
        <f t="shared" ref="C17:AW17" si="9">MID(C3,9,2)</f>
        <v>30</v>
      </c>
      <c r="D17" t="str">
        <f t="shared" si="9"/>
        <v>27</v>
      </c>
      <c r="E17" t="str">
        <f t="shared" si="9"/>
        <v>14</v>
      </c>
      <c r="F17" t="str">
        <f t="shared" si="9"/>
        <v>27</v>
      </c>
      <c r="G17" t="str">
        <f t="shared" si="9"/>
        <v>09</v>
      </c>
      <c r="H17" t="str">
        <f t="shared" si="9"/>
        <v>24</v>
      </c>
      <c r="I17" t="str">
        <f t="shared" si="9"/>
        <v>14</v>
      </c>
      <c r="J17" t="str">
        <f t="shared" si="9"/>
        <v>05</v>
      </c>
      <c r="K17" t="str">
        <f t="shared" si="9"/>
        <v>12</v>
      </c>
      <c r="L17" t="str">
        <f t="shared" si="9"/>
        <v>15</v>
      </c>
      <c r="M17" t="str">
        <f t="shared" si="9"/>
        <v>18</v>
      </c>
      <c r="N17" t="str">
        <f t="shared" si="9"/>
        <v>02</v>
      </c>
      <c r="O17" t="str">
        <f t="shared" si="9"/>
        <v>16</v>
      </c>
      <c r="P17" t="str">
        <f t="shared" si="9"/>
        <v>27</v>
      </c>
      <c r="Q17" t="str">
        <f t="shared" si="9"/>
        <v>11</v>
      </c>
      <c r="R17" t="str">
        <f t="shared" si="9"/>
        <v>11</v>
      </c>
      <c r="S17" t="str">
        <f t="shared" si="9"/>
        <v>07</v>
      </c>
      <c r="T17" t="str">
        <f t="shared" si="9"/>
        <v>12</v>
      </c>
      <c r="U17" t="str">
        <f t="shared" si="9"/>
        <v>17</v>
      </c>
      <c r="V17" t="str">
        <f t="shared" si="9"/>
        <v>12</v>
      </c>
      <c r="W17" t="str">
        <f t="shared" si="9"/>
        <v>18</v>
      </c>
      <c r="X17" t="str">
        <f t="shared" si="9"/>
        <v>28</v>
      </c>
      <c r="Y17" t="str">
        <f t="shared" si="9"/>
        <v>03</v>
      </c>
      <c r="Z17" t="str">
        <f t="shared" si="9"/>
        <v>09</v>
      </c>
      <c r="AA17" t="str">
        <f t="shared" si="9"/>
        <v>08</v>
      </c>
      <c r="AB17" t="str">
        <f t="shared" si="9"/>
        <v>13</v>
      </c>
      <c r="AC17" t="str">
        <f t="shared" si="9"/>
        <v>10</v>
      </c>
      <c r="AD17" t="str">
        <f t="shared" si="9"/>
        <v>07</v>
      </c>
      <c r="AE17" t="str">
        <f t="shared" si="9"/>
        <v>01</v>
      </c>
      <c r="AF17" t="str">
        <f t="shared" si="9"/>
        <v>15</v>
      </c>
      <c r="AG17" t="str">
        <f t="shared" si="9"/>
        <v>03</v>
      </c>
      <c r="AH17" t="str">
        <f t="shared" si="9"/>
        <v>01</v>
      </c>
      <c r="AI17" t="str">
        <f t="shared" si="9"/>
        <v>20</v>
      </c>
      <c r="AJ17" t="str">
        <f t="shared" si="9"/>
        <v>05</v>
      </c>
      <c r="AK17" t="str">
        <f t="shared" si="9"/>
        <v>19</v>
      </c>
      <c r="AL17" t="str">
        <f t="shared" si="9"/>
        <v>05</v>
      </c>
      <c r="AM17" t="str">
        <f t="shared" si="9"/>
        <v>19</v>
      </c>
      <c r="AN17" t="str">
        <f t="shared" si="9"/>
        <v>26</v>
      </c>
      <c r="AO17" t="str">
        <f t="shared" si="9"/>
        <v>08</v>
      </c>
      <c r="AP17" t="str">
        <f t="shared" si="9"/>
        <v>16</v>
      </c>
      <c r="AQ17" t="str">
        <f t="shared" si="9"/>
        <v>23</v>
      </c>
      <c r="AR17" t="str">
        <f t="shared" si="9"/>
        <v>19</v>
      </c>
      <c r="AS17" t="str">
        <f t="shared" si="9"/>
        <v>30</v>
      </c>
      <c r="AT17" t="str">
        <f t="shared" si="9"/>
        <v>18</v>
      </c>
      <c r="AU17" t="str">
        <f t="shared" si="9"/>
        <v>08</v>
      </c>
      <c r="AV17" t="str">
        <f t="shared" si="9"/>
        <v>20</v>
      </c>
      <c r="AW17" t="str">
        <f t="shared" si="9"/>
        <v>31</v>
      </c>
      <c r="AX17" t="str">
        <f t="shared" ref="AX17:AY17" si="10">MID(AX3,9,2)</f>
        <v>23</v>
      </c>
      <c r="AY17" t="str">
        <f t="shared" si="10"/>
        <v>19</v>
      </c>
      <c r="AZ17" t="str">
        <f t="shared" ref="AZ17:BG17" si="11">MID(AZ3,9,2)</f>
        <v>14</v>
      </c>
      <c r="BA17" t="str">
        <f t="shared" si="11"/>
        <v>09</v>
      </c>
      <c r="BB17" t="str">
        <f t="shared" si="11"/>
        <v>25</v>
      </c>
      <c r="BC17" t="str">
        <f t="shared" si="11"/>
        <v>24</v>
      </c>
      <c r="BD17" t="str">
        <f t="shared" si="11"/>
        <v>04</v>
      </c>
      <c r="BE17" t="str">
        <f t="shared" si="11"/>
        <v>30</v>
      </c>
      <c r="BF17" t="str">
        <f t="shared" si="11"/>
        <v>28</v>
      </c>
      <c r="BG17" t="str">
        <f t="shared" si="11"/>
        <v>25</v>
      </c>
    </row>
    <row r="23" spans="1:59" x14ac:dyDescent="0.25">
      <c r="B23" t="s">
        <v>61</v>
      </c>
      <c r="C23">
        <v>12</v>
      </c>
      <c r="D23">
        <v>13</v>
      </c>
      <c r="E23">
        <v>14</v>
      </c>
      <c r="F23">
        <v>15</v>
      </c>
      <c r="G23">
        <v>16</v>
      </c>
      <c r="H23">
        <v>17</v>
      </c>
      <c r="I23">
        <v>18</v>
      </c>
      <c r="J23">
        <v>19</v>
      </c>
      <c r="K23">
        <v>20</v>
      </c>
      <c r="L23">
        <v>21</v>
      </c>
    </row>
    <row r="24" spans="1:59" x14ac:dyDescent="0.25">
      <c r="C24">
        <v>2012</v>
      </c>
      <c r="D24">
        <v>2013</v>
      </c>
      <c r="E24">
        <v>2014</v>
      </c>
      <c r="F24">
        <v>2015</v>
      </c>
      <c r="G24">
        <v>2016</v>
      </c>
      <c r="H24">
        <v>2017</v>
      </c>
      <c r="I24">
        <v>2018</v>
      </c>
      <c r="J24">
        <v>2019</v>
      </c>
      <c r="K24">
        <v>2020</v>
      </c>
      <c r="L24">
        <v>2021</v>
      </c>
      <c r="M24" t="s">
        <v>62</v>
      </c>
    </row>
    <row r="25" spans="1:59" x14ac:dyDescent="0.25">
      <c r="A25" t="s">
        <v>66</v>
      </c>
      <c r="B25" s="1" t="s">
        <v>52</v>
      </c>
      <c r="C25" s="8">
        <v>6</v>
      </c>
      <c r="D25" s="8">
        <v>53</v>
      </c>
      <c r="E25" s="8">
        <v>23</v>
      </c>
      <c r="F25" s="8">
        <v>3.75</v>
      </c>
      <c r="G25" s="8">
        <v>9.5</v>
      </c>
      <c r="H25" s="8">
        <v>0</v>
      </c>
      <c r="I25" s="8">
        <v>24</v>
      </c>
      <c r="J25" s="8">
        <v>25</v>
      </c>
      <c r="K25" s="8">
        <v>27.388888888888889</v>
      </c>
      <c r="L25" s="8">
        <v>21.9</v>
      </c>
      <c r="M25" s="10">
        <v>193.53888888888889</v>
      </c>
    </row>
    <row r="26" spans="1:59" x14ac:dyDescent="0.25">
      <c r="A26" t="s">
        <v>67</v>
      </c>
      <c r="B26" s="1" t="s">
        <v>53</v>
      </c>
      <c r="C26" s="8">
        <v>9</v>
      </c>
      <c r="D26" s="8">
        <v>6</v>
      </c>
      <c r="E26" s="8">
        <v>5.25</v>
      </c>
      <c r="F26" s="8">
        <v>2.25</v>
      </c>
      <c r="G26" s="8">
        <v>13</v>
      </c>
      <c r="H26" s="8">
        <v>0</v>
      </c>
      <c r="I26" s="8">
        <v>23</v>
      </c>
      <c r="J26" s="8">
        <v>44</v>
      </c>
      <c r="K26" s="8">
        <v>14.388888888888889</v>
      </c>
      <c r="L26" s="8">
        <v>17</v>
      </c>
      <c r="M26" s="10">
        <v>133.88888888888889</v>
      </c>
    </row>
    <row r="27" spans="1:59" x14ac:dyDescent="0.25">
      <c r="A27" t="s">
        <v>54</v>
      </c>
      <c r="B27" s="1" t="s">
        <v>55</v>
      </c>
      <c r="C27" s="8">
        <v>0</v>
      </c>
      <c r="D27" s="8">
        <v>2</v>
      </c>
      <c r="E27" s="8">
        <v>4</v>
      </c>
      <c r="F27" s="8">
        <v>3.5</v>
      </c>
      <c r="G27" s="8">
        <v>7.5</v>
      </c>
      <c r="H27" s="8">
        <v>0.5</v>
      </c>
      <c r="I27" s="8">
        <v>32.25</v>
      </c>
      <c r="J27" s="8">
        <v>20.833333333333332</v>
      </c>
      <c r="K27" s="8">
        <v>29.222222222222221</v>
      </c>
      <c r="L27" s="8">
        <v>34.299999999999997</v>
      </c>
      <c r="M27" s="10">
        <v>134.10555555555555</v>
      </c>
    </row>
    <row r="28" spans="1:59" x14ac:dyDescent="0.25">
      <c r="A28" t="s">
        <v>68</v>
      </c>
      <c r="B28" s="1" t="s">
        <v>56</v>
      </c>
      <c r="C28" s="8">
        <v>0.5</v>
      </c>
      <c r="D28" s="8">
        <v>3</v>
      </c>
      <c r="E28" s="8">
        <v>23.25</v>
      </c>
      <c r="F28" s="8">
        <v>4</v>
      </c>
      <c r="G28" s="8">
        <v>12.25</v>
      </c>
      <c r="H28" s="8">
        <v>1.5</v>
      </c>
      <c r="I28" s="8">
        <v>39.25</v>
      </c>
      <c r="J28" s="10">
        <v>103.33333333333333</v>
      </c>
      <c r="K28" s="8">
        <v>83.555555555555557</v>
      </c>
      <c r="L28" s="8">
        <v>35.200000000000003</v>
      </c>
      <c r="M28" s="10">
        <v>305.83888888888885</v>
      </c>
    </row>
    <row r="29" spans="1:59" x14ac:dyDescent="0.25">
      <c r="A29" t="s">
        <v>69</v>
      </c>
      <c r="B29" s="1" t="s">
        <v>57</v>
      </c>
      <c r="C29" s="8">
        <v>0</v>
      </c>
      <c r="D29" s="8">
        <v>0</v>
      </c>
      <c r="E29" s="8">
        <v>0</v>
      </c>
      <c r="F29" s="8">
        <v>0</v>
      </c>
      <c r="G29" s="8">
        <v>0.25</v>
      </c>
      <c r="H29" s="8">
        <v>1.25</v>
      </c>
      <c r="I29" s="10">
        <v>157.5</v>
      </c>
      <c r="J29" s="10">
        <v>105.5</v>
      </c>
      <c r="K29" s="8">
        <v>55.166666666666664</v>
      </c>
      <c r="L29" s="8">
        <v>23.1</v>
      </c>
      <c r="M29" s="10">
        <v>342.76666666666671</v>
      </c>
    </row>
    <row r="30" spans="1:59" x14ac:dyDescent="0.25">
      <c r="A30" t="s">
        <v>70</v>
      </c>
      <c r="B30" s="1" t="s">
        <v>58</v>
      </c>
      <c r="C30" s="8">
        <v>0</v>
      </c>
      <c r="D30" s="8">
        <v>5</v>
      </c>
      <c r="E30" s="8">
        <v>1</v>
      </c>
      <c r="F30" s="8">
        <v>0.5</v>
      </c>
      <c r="G30" s="8">
        <v>0</v>
      </c>
      <c r="H30" s="8">
        <v>0</v>
      </c>
      <c r="I30" s="8">
        <v>10</v>
      </c>
      <c r="J30" s="8">
        <v>48</v>
      </c>
      <c r="K30" s="8">
        <v>40.833333333333336</v>
      </c>
      <c r="L30" s="8">
        <v>5</v>
      </c>
      <c r="M30" s="10">
        <v>110.33333333333334</v>
      </c>
    </row>
    <row r="31" spans="1:59" x14ac:dyDescent="0.25">
      <c r="A31" t="s">
        <v>71</v>
      </c>
      <c r="B31" s="1" t="s">
        <v>59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0.5</v>
      </c>
      <c r="J31" s="8">
        <v>1.1666666666666667</v>
      </c>
      <c r="K31" s="8">
        <v>1.0555555555555556</v>
      </c>
      <c r="L31" s="8">
        <v>0.8</v>
      </c>
      <c r="M31" s="8">
        <v>3.5222222222222221</v>
      </c>
    </row>
    <row r="32" spans="1:59" x14ac:dyDescent="0.25">
      <c r="A32" t="s">
        <v>72</v>
      </c>
      <c r="B32" s="1" t="s">
        <v>60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0.5</v>
      </c>
      <c r="J32" s="8">
        <v>5.333333333333333</v>
      </c>
      <c r="K32" s="8">
        <v>1.5</v>
      </c>
      <c r="L32" s="8">
        <v>0.8</v>
      </c>
      <c r="M32" s="8">
        <v>8.1333333333333329</v>
      </c>
    </row>
    <row r="33" spans="2:12" x14ac:dyDescent="0.25">
      <c r="B33" t="s">
        <v>63</v>
      </c>
      <c r="C33">
        <v>2</v>
      </c>
      <c r="D33">
        <v>1</v>
      </c>
      <c r="E33">
        <v>4</v>
      </c>
      <c r="F33">
        <v>4</v>
      </c>
      <c r="G33">
        <v>4</v>
      </c>
      <c r="H33">
        <v>4</v>
      </c>
      <c r="I33">
        <v>4</v>
      </c>
      <c r="J33">
        <v>6</v>
      </c>
      <c r="K33">
        <v>18</v>
      </c>
      <c r="L33">
        <v>10</v>
      </c>
    </row>
  </sheetData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DATA_per_survey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 van der Valk</dc:creator>
  <cp:lastModifiedBy>Bas Huisman</cp:lastModifiedBy>
  <dcterms:created xsi:type="dcterms:W3CDTF">2021-01-24T12:19:41Z</dcterms:created>
  <dcterms:modified xsi:type="dcterms:W3CDTF">2021-12-14T09:59:58Z</dcterms:modified>
</cp:coreProperties>
</file>